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מחצית " sheetId="2" r:id="rId2"/>
    <sheet name="פרוט עמלות ניהול חיצוני למחצית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למחצית '!$A$1:$E$39</definedName>
    <definedName name="_xlnm.Print_Area" localSheetId="2">'פרוט עמלות ניהול חיצוני למחצית'!$A$1:$H$53</definedName>
  </definedNames>
  <calcPr fullCalcOnLoad="1"/>
</workbook>
</file>

<file path=xl/sharedStrings.xml><?xml version="1.0" encoding="utf-8"?>
<sst xmlns="http://schemas.openxmlformats.org/spreadsheetml/2006/main" count="161" uniqueCount="70">
  <si>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</si>
  <si>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</si>
  <si>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</si>
  <si>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</si>
  <si>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</si>
  <si>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</si>
  <si>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</si>
  <si>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</si>
  <si>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</si>
  <si>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</si>
  <si>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</si>
  <si>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</si>
  <si>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</si>
  <si>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</si>
  <si>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</si>
  <si>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</si>
  <si>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</si>
  <si>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</si>
  <si>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</si>
  <si>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</si>
  <si>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</si>
  <si>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</si>
  <si>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</si>
  <si>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</si>
  <si>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</si>
  <si>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</si>
  <si>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</si>
  <si>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</si>
  <si>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</si>
  <si>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</si>
  <si>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</si>
  <si>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</si>
  <si>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</si>
  <si>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</si>
  <si>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</si>
  <si>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</si>
  <si>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</si>
  <si>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</si>
  <si>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</si>
  <si>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</si>
  <si>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</si>
  <si>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</si>
  <si>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</si>
  <si>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</si>
  <si>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</si>
  <si>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</si>
  <si>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</si>
  <si>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</si>
  <si>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</si>
  <si>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</si>
  <si>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</si>
  <si>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</si>
  <si>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</si>
  <si>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</si>
  <si>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</si>
  <si>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</si>
  <si>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</si>
  <si>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</si>
  <si>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</si>
  <si>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</si>
  <si>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</si>
  <si>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</si>
  <si>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</si>
  <si>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ברוקר חו"ל</t>
  </si>
  <si>
    <t xml:space="preserve">  קופה 378 ק.ל.ע מסלול כללי- סך התשלומים ששולמו בגין כל סוג של הוצאה ישירה למחצית המסתיימת ביום: 30/6/2014 </t>
  </si>
  <si>
    <t>BRACK CAPITAL REAL ESTATE(INDIA)</t>
  </si>
  <si>
    <t>רוטשילד ק.הון</t>
  </si>
  <si>
    <t xml:space="preserve">   ק.ל.ע מצרפי- סך התשלומים ששולמו בגין כל סוג של הוצאה ישירה למחצית המסתיימת ביום: 30/6/2014 </t>
  </si>
  <si>
    <t xml:space="preserve">  ק.ל.ע מצרפי- סך התשלומים ששולמו בגין כל סוג של הוצאה ישירה למחצית המסתיימת ביום: 30/6/2014 </t>
  </si>
  <si>
    <t xml:space="preserve">  קופה 1433 ק.ל.ע ללא מניות- סך התשלומים ששולמו בגין כל סוג של הוצאה ישירה למחצית המסתיימת ביום: 30/6/2014 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</si>
</sst>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0.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178" fontId="0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1" fontId="1" fillId="0" borderId="0" xfId="33" applyFont="1" applyAlignment="1">
      <alignment/>
    </xf>
    <xf numFmtId="2" fontId="1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rightToLeft="1" tabSelected="1" zoomScalePageLayoutView="0" workbookViewId="0" topLeftCell="A1">
      <selection activeCell="M32" sqref="A31:M32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  <col min="10" max="10" width="22.7109375" style="0" customWidth="1"/>
    <col min="12" max="12" width="19.57421875" style="0" customWidth="1"/>
    <col min="13" max="13" width="17.8515625" style="0" customWidth="1"/>
    <col min="19" max="19" width="22.57421875" style="0" customWidth="1"/>
  </cols>
  <sheetData>
    <row r="1" spans="1:16" ht="12.75">
      <c r="A1" s="24" t="s">
        <v>67</v>
      </c>
      <c r="B1" s="24"/>
      <c r="C1" s="24"/>
      <c r="D1" s="24"/>
      <c r="E1" s="24"/>
      <c r="G1" s="1" t="s">
        <v>64</v>
      </c>
      <c r="P1" s="1" t="s">
        <v>69</v>
      </c>
    </row>
    <row r="2" spans="1:21" ht="52.5" customHeight="1">
      <c r="A2" s="3"/>
      <c r="B2" s="3"/>
      <c r="C2" s="4" t="s">
        <v>0</v>
      </c>
      <c r="D2" s="4" t="s">
        <v>58</v>
      </c>
      <c r="E2" s="19"/>
      <c r="L2" s="4" t="s">
        <v>0</v>
      </c>
      <c r="M2" s="4" t="s">
        <v>58</v>
      </c>
      <c r="T2" s="4" t="s">
        <v>0</v>
      </c>
      <c r="U2" s="4" t="s">
        <v>58</v>
      </c>
    </row>
    <row r="3" spans="1:21" ht="12.75">
      <c r="A3" s="4"/>
      <c r="B3" s="4" t="s">
        <v>1</v>
      </c>
      <c r="C3" s="26">
        <f>L3+T3</f>
        <v>85.519</v>
      </c>
      <c r="D3" s="12">
        <f>C3/$C$21</f>
        <v>0.00012808401343055226</v>
      </c>
      <c r="E3" s="4"/>
      <c r="G3" s="4" t="s">
        <v>1</v>
      </c>
      <c r="L3" s="4">
        <v>85</v>
      </c>
      <c r="M3" s="12">
        <v>0.00012875624017051715</v>
      </c>
      <c r="P3" s="4" t="s">
        <v>1</v>
      </c>
      <c r="T3" s="1">
        <v>0.519</v>
      </c>
      <c r="U3" s="12">
        <v>6.904557101876573E-05</v>
      </c>
    </row>
    <row r="4" spans="1:21" ht="12.75">
      <c r="A4" s="4"/>
      <c r="B4" s="4" t="s">
        <v>2</v>
      </c>
      <c r="C4" s="5">
        <f aca="true" t="shared" si="0" ref="C4:C21">L4+T4</f>
        <v>0</v>
      </c>
      <c r="D4" s="12"/>
      <c r="E4" s="4"/>
      <c r="G4" s="4" t="s">
        <v>2</v>
      </c>
      <c r="L4" s="4">
        <v>0</v>
      </c>
      <c r="M4" s="12"/>
      <c r="P4" s="4" t="s">
        <v>2</v>
      </c>
      <c r="T4" s="1">
        <v>0</v>
      </c>
      <c r="U4" s="12"/>
    </row>
    <row r="5" spans="1:21" ht="12.75">
      <c r="A5" s="4"/>
      <c r="B5" s="4" t="s">
        <v>3</v>
      </c>
      <c r="C5" s="5">
        <f t="shared" si="0"/>
        <v>0</v>
      </c>
      <c r="D5" s="12"/>
      <c r="E5" s="4"/>
      <c r="G5" s="4" t="s">
        <v>3</v>
      </c>
      <c r="L5" s="4">
        <v>0</v>
      </c>
      <c r="M5" s="12"/>
      <c r="P5" s="4" t="s">
        <v>3</v>
      </c>
      <c r="T5" s="1">
        <v>0</v>
      </c>
      <c r="U5" s="12"/>
    </row>
    <row r="6" spans="1:21" ht="12.75">
      <c r="A6" s="4"/>
      <c r="B6" s="4" t="s">
        <v>4</v>
      </c>
      <c r="C6" s="26">
        <f t="shared" si="0"/>
        <v>90.988</v>
      </c>
      <c r="D6" s="12">
        <f>C6/$C$21</f>
        <v>0.0001362750758780983</v>
      </c>
      <c r="E6" s="4"/>
      <c r="G6" s="4" t="s">
        <v>4</v>
      </c>
      <c r="L6" s="4">
        <v>89</v>
      </c>
      <c r="M6" s="12">
        <v>0.00013481535735501208</v>
      </c>
      <c r="P6" s="4" t="s">
        <v>4</v>
      </c>
      <c r="T6" s="1">
        <v>1.988</v>
      </c>
      <c r="U6" s="12">
        <v>0.00026447513523180396</v>
      </c>
    </row>
    <row r="7" spans="1:21" ht="12.75">
      <c r="A7" s="4"/>
      <c r="B7" s="4" t="s">
        <v>5</v>
      </c>
      <c r="C7" s="5">
        <f t="shared" si="0"/>
        <v>0</v>
      </c>
      <c r="D7" s="12"/>
      <c r="E7" s="4"/>
      <c r="G7" s="4" t="s">
        <v>5</v>
      </c>
      <c r="L7" s="4">
        <v>0</v>
      </c>
      <c r="M7" s="12"/>
      <c r="P7" s="4" t="s">
        <v>5</v>
      </c>
      <c r="T7" s="1">
        <v>0</v>
      </c>
      <c r="U7" s="12"/>
    </row>
    <row r="8" spans="1:21" ht="12.75">
      <c r="A8" s="4"/>
      <c r="B8" s="4" t="s">
        <v>6</v>
      </c>
      <c r="C8" s="5">
        <f t="shared" si="0"/>
        <v>0</v>
      </c>
      <c r="D8" s="12"/>
      <c r="E8" s="4"/>
      <c r="G8" s="4" t="s">
        <v>6</v>
      </c>
      <c r="L8" s="4">
        <v>0</v>
      </c>
      <c r="M8" s="12"/>
      <c r="P8" s="4" t="s">
        <v>6</v>
      </c>
      <c r="T8" s="1">
        <v>0</v>
      </c>
      <c r="U8" s="12"/>
    </row>
    <row r="9" spans="1:21" ht="12.75">
      <c r="A9" s="4"/>
      <c r="B9" s="16" t="s">
        <v>7</v>
      </c>
      <c r="C9" s="5">
        <f t="shared" si="0"/>
        <v>0</v>
      </c>
      <c r="D9" s="12"/>
      <c r="E9" s="4"/>
      <c r="G9" s="16" t="s">
        <v>7</v>
      </c>
      <c r="L9" s="4"/>
      <c r="M9" s="12"/>
      <c r="P9" s="16" t="s">
        <v>7</v>
      </c>
      <c r="T9" s="1"/>
      <c r="U9" s="12"/>
    </row>
    <row r="10" spans="1:21" ht="12.75">
      <c r="A10" s="4"/>
      <c r="B10" s="4" t="s">
        <v>8</v>
      </c>
      <c r="C10" s="26">
        <f t="shared" si="0"/>
        <v>13</v>
      </c>
      <c r="D10" s="12">
        <f>C10/$C$21</f>
        <v>1.9470435512543172E-05</v>
      </c>
      <c r="E10" s="9"/>
      <c r="G10" s="4" t="s">
        <v>8</v>
      </c>
      <c r="L10" s="9">
        <v>13</v>
      </c>
      <c r="M10" s="12">
        <v>1.9692130849608506E-05</v>
      </c>
      <c r="P10" s="4" t="s">
        <v>8</v>
      </c>
      <c r="T10" s="1">
        <v>0</v>
      </c>
      <c r="U10" s="12">
        <v>0</v>
      </c>
    </row>
    <row r="11" spans="1:21" ht="12.75">
      <c r="A11" s="4"/>
      <c r="B11" s="4" t="s">
        <v>9</v>
      </c>
      <c r="C11" s="5">
        <f t="shared" si="0"/>
        <v>0</v>
      </c>
      <c r="D11" s="12"/>
      <c r="E11" s="4"/>
      <c r="G11" s="4" t="s">
        <v>9</v>
      </c>
      <c r="L11" s="4">
        <v>0</v>
      </c>
      <c r="M11" s="12"/>
      <c r="P11" s="4" t="s">
        <v>9</v>
      </c>
      <c r="T11" s="1">
        <v>0</v>
      </c>
      <c r="U11" s="12"/>
    </row>
    <row r="12" spans="1:21" ht="12.75">
      <c r="A12" s="4"/>
      <c r="B12" s="4" t="s">
        <v>10</v>
      </c>
      <c r="C12" s="5">
        <f t="shared" si="0"/>
        <v>0</v>
      </c>
      <c r="D12" s="12"/>
      <c r="E12" s="4"/>
      <c r="G12" s="4" t="s">
        <v>10</v>
      </c>
      <c r="L12" s="4">
        <v>0</v>
      </c>
      <c r="M12" s="12"/>
      <c r="P12" s="4" t="s">
        <v>10</v>
      </c>
      <c r="T12" s="1">
        <v>0</v>
      </c>
      <c r="U12" s="12"/>
    </row>
    <row r="13" spans="1:21" ht="12.75">
      <c r="A13" s="4"/>
      <c r="B13" s="4" t="s">
        <v>11</v>
      </c>
      <c r="C13" s="5">
        <f t="shared" si="0"/>
        <v>0</v>
      </c>
      <c r="D13" s="12"/>
      <c r="E13" s="4"/>
      <c r="G13" s="4" t="s">
        <v>11</v>
      </c>
      <c r="L13" s="4">
        <v>0</v>
      </c>
      <c r="M13" s="12"/>
      <c r="P13" s="4" t="s">
        <v>11</v>
      </c>
      <c r="T13" s="1">
        <v>0</v>
      </c>
      <c r="U13" s="12"/>
    </row>
    <row r="14" spans="1:21" ht="12.75">
      <c r="A14" s="4"/>
      <c r="B14" s="4" t="s">
        <v>12</v>
      </c>
      <c r="C14" s="5">
        <f t="shared" si="0"/>
        <v>0</v>
      </c>
      <c r="D14" s="12"/>
      <c r="E14" s="4"/>
      <c r="G14" s="4" t="s">
        <v>12</v>
      </c>
      <c r="L14" s="4">
        <v>0</v>
      </c>
      <c r="M14" s="12"/>
      <c r="P14" s="4" t="s">
        <v>12</v>
      </c>
      <c r="T14" s="1">
        <v>0</v>
      </c>
      <c r="U14" s="12"/>
    </row>
    <row r="15" spans="1:21" ht="12.75">
      <c r="A15" s="4"/>
      <c r="B15" s="4" t="s">
        <v>13</v>
      </c>
      <c r="C15" s="5">
        <f t="shared" si="0"/>
        <v>0</v>
      </c>
      <c r="D15" s="12"/>
      <c r="E15" s="4"/>
      <c r="G15" s="4" t="s">
        <v>13</v>
      </c>
      <c r="L15" s="4">
        <v>0</v>
      </c>
      <c r="M15" s="12"/>
      <c r="P15" s="4" t="s">
        <v>13</v>
      </c>
      <c r="T15" s="1">
        <v>0</v>
      </c>
      <c r="U15" s="12"/>
    </row>
    <row r="16" spans="1:21" ht="12.75">
      <c r="A16" s="4"/>
      <c r="B16" s="4" t="s">
        <v>14</v>
      </c>
      <c r="C16" s="5">
        <f t="shared" si="0"/>
        <v>0</v>
      </c>
      <c r="D16" s="12">
        <f>C16/$C$21</f>
        <v>0</v>
      </c>
      <c r="E16" s="5"/>
      <c r="G16" s="4" t="s">
        <v>14</v>
      </c>
      <c r="L16" s="5">
        <v>0</v>
      </c>
      <c r="M16" s="12">
        <v>0</v>
      </c>
      <c r="P16" s="4" t="s">
        <v>14</v>
      </c>
      <c r="T16" s="1">
        <v>0</v>
      </c>
      <c r="U16" s="12">
        <v>0</v>
      </c>
    </row>
    <row r="17" spans="1:21" ht="12.75">
      <c r="A17" s="4"/>
      <c r="B17" s="4" t="s">
        <v>60</v>
      </c>
      <c r="C17" s="26">
        <f t="shared" si="0"/>
        <v>0.375</v>
      </c>
      <c r="D17" s="12"/>
      <c r="E17" s="5"/>
      <c r="G17" s="4" t="s">
        <v>60</v>
      </c>
      <c r="L17" s="5">
        <v>0.375</v>
      </c>
      <c r="M17" s="12"/>
      <c r="P17" s="4" t="s">
        <v>60</v>
      </c>
      <c r="T17" s="1">
        <v>0</v>
      </c>
      <c r="U17" s="12"/>
    </row>
    <row r="18" spans="1:21" ht="12.75">
      <c r="A18" s="4"/>
      <c r="B18" s="4" t="s">
        <v>61</v>
      </c>
      <c r="C18" s="26">
        <f t="shared" si="0"/>
        <v>186.00799999999998</v>
      </c>
      <c r="D18" s="12">
        <f>C18/$C$21</f>
        <v>0.0002785889822167023</v>
      </c>
      <c r="E18" s="5"/>
      <c r="G18" s="4" t="s">
        <v>61</v>
      </c>
      <c r="L18" s="5">
        <v>185.896</v>
      </c>
      <c r="M18" s="12"/>
      <c r="P18" s="4" t="s">
        <v>61</v>
      </c>
      <c r="T18" s="1">
        <v>0.112</v>
      </c>
      <c r="U18" s="12"/>
    </row>
    <row r="19" spans="1:21" ht="12.75">
      <c r="A19" s="4"/>
      <c r="B19" s="4" t="s">
        <v>15</v>
      </c>
      <c r="C19" s="26">
        <f t="shared" si="0"/>
        <v>199.38299999999998</v>
      </c>
      <c r="D19" s="12">
        <f>C19/$C$21</f>
        <v>0.0002986210649074919</v>
      </c>
      <c r="E19" s="5"/>
      <c r="G19" s="4" t="s">
        <v>15</v>
      </c>
      <c r="L19" s="5">
        <v>199.271</v>
      </c>
      <c r="M19" s="12">
        <v>0.000301851585117872</v>
      </c>
      <c r="P19" s="4" t="s">
        <v>15</v>
      </c>
      <c r="T19" s="1">
        <v>0.112</v>
      </c>
      <c r="U19" s="12">
        <v>1.4900007618693182E-05</v>
      </c>
    </row>
    <row r="20" spans="1:21" ht="12.75">
      <c r="A20" s="4"/>
      <c r="B20" s="4" t="s">
        <v>16</v>
      </c>
      <c r="C20" s="26">
        <f t="shared" si="0"/>
        <v>375.89</v>
      </c>
      <c r="D20" s="12"/>
      <c r="E20" s="5"/>
      <c r="G20" s="4" t="s">
        <v>16</v>
      </c>
      <c r="L20" s="5">
        <v>373.27099999999996</v>
      </c>
      <c r="M20" s="12"/>
      <c r="P20" s="4" t="s">
        <v>16</v>
      </c>
      <c r="T20" s="1">
        <v>2.6189999999999998</v>
      </c>
      <c r="U20" s="12"/>
    </row>
    <row r="21" spans="1:21" ht="12.75">
      <c r="A21" s="4"/>
      <c r="B21" s="4" t="s">
        <v>17</v>
      </c>
      <c r="C21" s="27">
        <f t="shared" si="0"/>
        <v>667678.95313</v>
      </c>
      <c r="D21" s="13"/>
      <c r="E21" s="14"/>
      <c r="G21" s="4" t="s">
        <v>17</v>
      </c>
      <c r="L21" s="14">
        <v>660162.17845</v>
      </c>
      <c r="P21" s="4" t="s">
        <v>17</v>
      </c>
      <c r="T21" s="25">
        <v>7516.7746799999995</v>
      </c>
      <c r="U21" s="1"/>
    </row>
    <row r="22" spans="1:21" ht="12.75">
      <c r="A22" s="4"/>
      <c r="B22" s="4" t="s">
        <v>18</v>
      </c>
      <c r="C22" s="12">
        <f>+C20/C21</f>
        <v>0.0005629801542161425</v>
      </c>
      <c r="D22" s="3"/>
      <c r="E22" s="12"/>
      <c r="G22" s="4" t="s">
        <v>18</v>
      </c>
      <c r="L22" s="12">
        <v>0.0005654231826434012</v>
      </c>
      <c r="P22" s="4" t="s">
        <v>18</v>
      </c>
      <c r="T22" s="12">
        <v>0.00034842071386926286</v>
      </c>
      <c r="U22" s="1"/>
    </row>
    <row r="25" ht="12.75">
      <c r="C25" s="20"/>
    </row>
    <row r="26" ht="12.75">
      <c r="C26" s="20"/>
    </row>
    <row r="29" ht="12.75">
      <c r="C29" s="2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rightToLeft="1" zoomScalePageLayoutView="0" workbookViewId="0" topLeftCell="A1">
      <selection activeCell="C37" sqref="C37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4" t="s">
        <v>68</v>
      </c>
      <c r="B1" s="24"/>
      <c r="C1" s="24"/>
      <c r="D1" s="24"/>
      <c r="E1" s="24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 t="s">
        <v>58</v>
      </c>
      <c r="E2" s="19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3" s="3" customFormat="1" ht="12.75">
      <c r="A10" s="4"/>
      <c r="B10" s="3" t="s">
        <v>57</v>
      </c>
      <c r="C10" s="8">
        <v>79.519</v>
      </c>
    </row>
    <row r="11" spans="2:5" ht="12.75">
      <c r="B11" s="3" t="s">
        <v>63</v>
      </c>
      <c r="C11" s="3">
        <v>6</v>
      </c>
      <c r="D11" s="2">
        <f>C11/$C$37</f>
        <v>8.986354851943002E-06</v>
      </c>
      <c r="E11" s="3"/>
    </row>
    <row r="12" spans="2:5" ht="12.75">
      <c r="B12" s="3" t="s">
        <v>22</v>
      </c>
      <c r="C12" s="3">
        <v>0</v>
      </c>
      <c r="D12" s="2">
        <f>C12/$C$37</f>
        <v>0</v>
      </c>
      <c r="E12" s="3"/>
    </row>
    <row r="13" spans="1:5" ht="12.75">
      <c r="A13" s="1"/>
      <c r="B13" s="1" t="s">
        <v>25</v>
      </c>
      <c r="C13" s="4">
        <f>SUM(C10:C12)</f>
        <v>85.519</v>
      </c>
      <c r="D13" s="2"/>
      <c r="E13" s="4"/>
    </row>
    <row r="14" spans="1:5" ht="12.75">
      <c r="A14" s="1"/>
      <c r="B14" s="1" t="s">
        <v>26</v>
      </c>
      <c r="C14" s="4">
        <f>+C13</f>
        <v>85.519</v>
      </c>
      <c r="D14" s="2">
        <f>C14/$C$37</f>
        <v>0.00012808401343055226</v>
      </c>
      <c r="E14" s="4"/>
    </row>
    <row r="15" spans="1:4" s="3" customFormat="1" ht="12.75">
      <c r="A15" s="4"/>
      <c r="B15" s="4" t="s">
        <v>27</v>
      </c>
      <c r="D15" s="12"/>
    </row>
    <row r="16" spans="1:4" s="3" customFormat="1" ht="12.75">
      <c r="A16" s="4"/>
      <c r="B16" s="4" t="s">
        <v>20</v>
      </c>
      <c r="D16" s="12"/>
    </row>
    <row r="17" spans="2:4" s="3" customFormat="1" ht="12.75">
      <c r="B17" s="3" t="s">
        <v>28</v>
      </c>
      <c r="C17" s="3">
        <v>0</v>
      </c>
      <c r="D17" s="12"/>
    </row>
    <row r="18" spans="2:4" s="3" customFormat="1" ht="12.75">
      <c r="B18" s="3" t="s">
        <v>29</v>
      </c>
      <c r="C18" s="3">
        <v>0</v>
      </c>
      <c r="D18" s="12"/>
    </row>
    <row r="19" spans="2:4" s="3" customFormat="1" ht="12.75">
      <c r="B19" s="3" t="s">
        <v>30</v>
      </c>
      <c r="C19" s="3">
        <v>0</v>
      </c>
      <c r="D19" s="12"/>
    </row>
    <row r="20" spans="1:5" s="3" customFormat="1" ht="12.75">
      <c r="A20" s="4"/>
      <c r="B20" s="4" t="s">
        <v>23</v>
      </c>
      <c r="C20" s="4">
        <v>0</v>
      </c>
      <c r="D20" s="12"/>
      <c r="E20" s="4"/>
    </row>
    <row r="21" spans="1:4" s="3" customFormat="1" ht="12.75">
      <c r="A21" s="4"/>
      <c r="B21" s="4" t="s">
        <v>24</v>
      </c>
      <c r="D21" s="12"/>
    </row>
    <row r="22" spans="2:5" ht="12.75">
      <c r="B22" s="3" t="s">
        <v>57</v>
      </c>
      <c r="C22" s="8">
        <v>90.988</v>
      </c>
      <c r="D22" s="2"/>
      <c r="E22" s="3"/>
    </row>
    <row r="23" spans="2:4" s="3" customFormat="1" ht="12.75">
      <c r="B23" s="3" t="s">
        <v>29</v>
      </c>
      <c r="C23" s="3">
        <v>0</v>
      </c>
      <c r="D23" s="12"/>
    </row>
    <row r="24" spans="2:4" s="3" customFormat="1" ht="12.75">
      <c r="B24" s="3" t="s">
        <v>30</v>
      </c>
      <c r="C24" s="3">
        <v>0</v>
      </c>
      <c r="D24" s="12"/>
    </row>
    <row r="25" spans="1:5" s="3" customFormat="1" ht="12.75">
      <c r="A25" s="4"/>
      <c r="B25" s="4" t="s">
        <v>25</v>
      </c>
      <c r="C25" s="4">
        <f>+C22</f>
        <v>90.988</v>
      </c>
      <c r="D25" s="12"/>
      <c r="E25" s="4"/>
    </row>
    <row r="26" spans="1:5" s="3" customFormat="1" ht="12.75">
      <c r="A26" s="4"/>
      <c r="B26" s="4" t="s">
        <v>31</v>
      </c>
      <c r="C26" s="4">
        <f>+C25</f>
        <v>90.988</v>
      </c>
      <c r="D26" s="12">
        <f>C26/$C$37</f>
        <v>0.0001362750758780983</v>
      </c>
      <c r="E26" s="4"/>
    </row>
    <row r="27" spans="1:5" ht="12.75">
      <c r="A27" s="1"/>
      <c r="B27" s="1" t="s">
        <v>32</v>
      </c>
      <c r="C27" s="3"/>
      <c r="E27" s="3"/>
    </row>
    <row r="28" spans="2:6" ht="12.75">
      <c r="B28" t="s">
        <v>57</v>
      </c>
      <c r="C28" s="8">
        <v>0</v>
      </c>
      <c r="E28" s="8"/>
      <c r="F28" s="18"/>
    </row>
    <row r="29" spans="2:5" ht="12.75">
      <c r="B29" t="s">
        <v>30</v>
      </c>
      <c r="C29" s="7"/>
      <c r="E29" s="7"/>
    </row>
    <row r="30" spans="1:5" ht="12.75">
      <c r="A30" s="1"/>
      <c r="B30" s="1" t="s">
        <v>33</v>
      </c>
      <c r="C30" s="4">
        <f>SUM(C28:C29)</f>
        <v>0</v>
      </c>
      <c r="D30" s="1"/>
      <c r="E30" s="4"/>
    </row>
    <row r="31" spans="1:2" s="3" customFormat="1" ht="12.75">
      <c r="A31" s="4"/>
      <c r="B31" s="4" t="s">
        <v>34</v>
      </c>
    </row>
    <row r="32" spans="2:3" s="3" customFormat="1" ht="12.75">
      <c r="B32" s="3" t="s">
        <v>35</v>
      </c>
      <c r="C32" s="3">
        <v>0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30</v>
      </c>
      <c r="C34" s="3">
        <v>0</v>
      </c>
    </row>
    <row r="35" spans="1:5" ht="12.75">
      <c r="A35" s="1"/>
      <c r="B35" s="1" t="s">
        <v>6</v>
      </c>
      <c r="C35" s="4">
        <v>0</v>
      </c>
      <c r="E35" s="4"/>
    </row>
    <row r="36" spans="1:5" ht="12.75">
      <c r="A36" s="1"/>
      <c r="B36" s="1" t="s">
        <v>37</v>
      </c>
      <c r="C36" s="4">
        <f>+C14+C26+C30</f>
        <v>176.507</v>
      </c>
      <c r="D36" s="1"/>
      <c r="E36" s="4"/>
    </row>
    <row r="37" spans="1:5" s="3" customFormat="1" ht="12.75">
      <c r="A37" s="4"/>
      <c r="B37" s="4" t="s">
        <v>17</v>
      </c>
      <c r="C37" s="27">
        <v>667678.95313</v>
      </c>
      <c r="E37" s="14"/>
    </row>
    <row r="38" spans="1:5" s="3" customFormat="1" ht="12.75">
      <c r="A38" s="4"/>
      <c r="B38" s="4" t="s">
        <v>38</v>
      </c>
      <c r="C38" s="12">
        <f>+C36/C37</f>
        <v>0.00026435908930865057</v>
      </c>
      <c r="E38" s="12"/>
    </row>
    <row r="39" spans="2:3" ht="12.75">
      <c r="B39" s="4"/>
      <c r="C39" s="4" t="s">
        <v>39</v>
      </c>
    </row>
    <row r="42" spans="3:4" ht="12.75">
      <c r="C42" s="3"/>
      <c r="D42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0">
      <selection activeCell="C49" sqref="C49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4" t="s">
        <v>67</v>
      </c>
      <c r="B1" s="24"/>
      <c r="C1" s="24"/>
      <c r="D1" s="24"/>
      <c r="E1" s="24"/>
      <c r="F1" s="15"/>
      <c r="G1" s="15"/>
      <c r="H1" s="15"/>
      <c r="I1" s="15"/>
      <c r="J1" s="15"/>
      <c r="K1" s="15"/>
      <c r="L1" s="15"/>
    </row>
    <row r="2" spans="3:6" s="3" customFormat="1" ht="49.5" customHeight="1">
      <c r="C2" s="4" t="s">
        <v>0</v>
      </c>
      <c r="D2" s="4" t="s">
        <v>58</v>
      </c>
      <c r="E2" s="19"/>
      <c r="F2" s="4"/>
    </row>
    <row r="3" spans="1:2" s="3" customFormat="1" ht="12.75">
      <c r="A3" s="4"/>
      <c r="B3" s="4" t="s">
        <v>40</v>
      </c>
    </row>
    <row r="4" spans="2:5" s="3" customFormat="1" ht="12.75">
      <c r="B4" t="s">
        <v>65</v>
      </c>
      <c r="C4" s="6">
        <v>9</v>
      </c>
      <c r="D4" s="12">
        <f>C4/$C$50</f>
        <v>1.3479532277914503E-05</v>
      </c>
      <c r="E4" s="9"/>
    </row>
    <row r="5" spans="2:7" ht="12.75">
      <c r="B5" t="s">
        <v>66</v>
      </c>
      <c r="C5" s="6">
        <v>4</v>
      </c>
      <c r="D5" s="2">
        <f>C5/$C$50</f>
        <v>5.990903234628668E-06</v>
      </c>
      <c r="E5" s="5"/>
      <c r="F5" s="3"/>
      <c r="G5" s="3"/>
    </row>
    <row r="6" spans="2:5" s="3" customFormat="1" ht="12" customHeight="1">
      <c r="B6" s="3" t="s">
        <v>30</v>
      </c>
      <c r="C6" s="6"/>
      <c r="D6" s="12"/>
      <c r="E6" s="6"/>
    </row>
    <row r="7" spans="1:5" ht="12.75">
      <c r="A7" s="1"/>
      <c r="B7" s="1" t="s">
        <v>8</v>
      </c>
      <c r="C7" s="9">
        <f>SUM(C4:C6)</f>
        <v>13</v>
      </c>
      <c r="D7" s="2">
        <f>C7/$C$50</f>
        <v>1.9470435512543172E-05</v>
      </c>
      <c r="E7" s="9"/>
    </row>
    <row r="8" spans="1:5" s="3" customFormat="1" ht="12.75">
      <c r="A8" s="4"/>
      <c r="B8" s="4" t="s">
        <v>41</v>
      </c>
      <c r="C8" s="6"/>
      <c r="D8" s="12"/>
      <c r="E8" s="6"/>
    </row>
    <row r="9" spans="2:4" s="3" customFormat="1" ht="12.75">
      <c r="B9" s="3" t="s">
        <v>35</v>
      </c>
      <c r="C9" s="3">
        <v>0</v>
      </c>
      <c r="D9" s="12"/>
    </row>
    <row r="10" spans="2:4" s="3" customFormat="1" ht="12.75">
      <c r="B10" s="3" t="s">
        <v>36</v>
      </c>
      <c r="C10" s="3">
        <v>0</v>
      </c>
      <c r="D10" s="12"/>
    </row>
    <row r="11" spans="2:4" s="3" customFormat="1" ht="12.75">
      <c r="B11" s="3" t="s">
        <v>30</v>
      </c>
      <c r="C11" s="3">
        <v>0</v>
      </c>
      <c r="D11" s="12"/>
    </row>
    <row r="12" spans="1:5" s="3" customFormat="1" ht="12.75">
      <c r="A12" s="4"/>
      <c r="B12" s="4" t="s">
        <v>9</v>
      </c>
      <c r="C12" s="4">
        <v>0</v>
      </c>
      <c r="D12" s="12"/>
      <c r="E12" s="4"/>
    </row>
    <row r="13" spans="1:4" s="3" customFormat="1" ht="12.75">
      <c r="A13" s="4"/>
      <c r="B13" s="4" t="s">
        <v>42</v>
      </c>
      <c r="D13" s="12"/>
    </row>
    <row r="14" spans="1:4" s="3" customFormat="1" ht="12.75">
      <c r="A14" s="4"/>
      <c r="B14" s="4" t="s">
        <v>20</v>
      </c>
      <c r="D14" s="12"/>
    </row>
    <row r="15" spans="2:4" s="3" customFormat="1" ht="12.75">
      <c r="B15" s="3" t="s">
        <v>35</v>
      </c>
      <c r="C15" s="3">
        <v>0</v>
      </c>
      <c r="D15" s="12"/>
    </row>
    <row r="16" spans="2:4" s="3" customFormat="1" ht="12.75">
      <c r="B16" s="3" t="s">
        <v>36</v>
      </c>
      <c r="C16" s="3">
        <v>0</v>
      </c>
      <c r="D16" s="12"/>
    </row>
    <row r="17" spans="2:4" s="3" customFormat="1" ht="15" customHeight="1">
      <c r="B17" s="3" t="s">
        <v>30</v>
      </c>
      <c r="C17" s="3">
        <v>0</v>
      </c>
      <c r="D17" s="12"/>
    </row>
    <row r="18" spans="1:5" s="3" customFormat="1" ht="12.75">
      <c r="A18" s="4"/>
      <c r="B18" s="4" t="s">
        <v>23</v>
      </c>
      <c r="C18" s="4">
        <v>0</v>
      </c>
      <c r="D18" s="12"/>
      <c r="E18" s="4"/>
    </row>
    <row r="19" spans="1:4" s="3" customFormat="1" ht="12.75">
      <c r="A19" s="4"/>
      <c r="B19" s="4" t="s">
        <v>24</v>
      </c>
      <c r="D19" s="12"/>
    </row>
    <row r="20" spans="2:4" s="3" customFormat="1" ht="12.75">
      <c r="B20" s="3" t="s">
        <v>35</v>
      </c>
      <c r="C20" s="3">
        <v>0</v>
      </c>
      <c r="D20" s="12"/>
    </row>
    <row r="21" spans="2:4" s="3" customFormat="1" ht="12.75">
      <c r="B21" s="3" t="s">
        <v>36</v>
      </c>
      <c r="C21" s="3">
        <v>0</v>
      </c>
      <c r="D21" s="12"/>
    </row>
    <row r="22" spans="2:4" s="3" customFormat="1" ht="12.75">
      <c r="B22" s="3" t="s">
        <v>30</v>
      </c>
      <c r="C22" s="3">
        <v>0</v>
      </c>
      <c r="D22" s="12"/>
    </row>
    <row r="23" spans="1:5" s="3" customFormat="1" ht="12.75">
      <c r="A23" s="4"/>
      <c r="B23" s="4" t="s">
        <v>25</v>
      </c>
      <c r="C23" s="4">
        <v>0</v>
      </c>
      <c r="D23" s="12"/>
      <c r="E23" s="4"/>
    </row>
    <row r="24" spans="1:5" s="3" customFormat="1" ht="12.75">
      <c r="A24" s="4"/>
      <c r="B24" s="4" t="s">
        <v>43</v>
      </c>
      <c r="C24" s="4">
        <v>0</v>
      </c>
      <c r="D24" s="12"/>
      <c r="E24" s="4"/>
    </row>
    <row r="25" spans="1:4" s="3" customFormat="1" ht="12.75">
      <c r="A25" s="4"/>
      <c r="B25" s="4" t="s">
        <v>44</v>
      </c>
      <c r="D25" s="12"/>
    </row>
    <row r="26" spans="1:4" s="3" customFormat="1" ht="12.75">
      <c r="A26" s="4"/>
      <c r="B26" s="4" t="s">
        <v>54</v>
      </c>
      <c r="D26" s="12"/>
    </row>
    <row r="27" spans="2:4" s="3" customFormat="1" ht="12.75">
      <c r="B27" s="3" t="s">
        <v>45</v>
      </c>
      <c r="C27" s="3">
        <v>0</v>
      </c>
      <c r="D27" s="12"/>
    </row>
    <row r="28" spans="2:4" s="3" customFormat="1" ht="12.75">
      <c r="B28" s="3" t="s">
        <v>46</v>
      </c>
      <c r="C28" s="3">
        <v>0</v>
      </c>
      <c r="D28" s="12"/>
    </row>
    <row r="29" spans="2:4" s="3" customFormat="1" ht="12.75">
      <c r="B29" s="3" t="s">
        <v>30</v>
      </c>
      <c r="C29" s="3">
        <v>0</v>
      </c>
      <c r="D29" s="12"/>
    </row>
    <row r="30" spans="1:5" s="3" customFormat="1" ht="12.75">
      <c r="A30" s="4"/>
      <c r="B30" s="4" t="s">
        <v>55</v>
      </c>
      <c r="C30" s="4">
        <v>0</v>
      </c>
      <c r="D30" s="12"/>
      <c r="E30" s="4"/>
    </row>
    <row r="31" spans="1:4" s="3" customFormat="1" ht="12.75">
      <c r="A31" s="4"/>
      <c r="B31" s="4" t="s">
        <v>56</v>
      </c>
      <c r="D31" s="12"/>
    </row>
    <row r="32" spans="1:4" s="3" customFormat="1" ht="12.75">
      <c r="A32" s="4"/>
      <c r="B32" s="4" t="s">
        <v>20</v>
      </c>
      <c r="D32" s="12"/>
    </row>
    <row r="33" spans="2:4" s="3" customFormat="1" ht="12.75">
      <c r="B33" s="3" t="s">
        <v>45</v>
      </c>
      <c r="C33" s="3">
        <v>0</v>
      </c>
      <c r="D33" s="12"/>
    </row>
    <row r="34" spans="2:4" s="3" customFormat="1" ht="12.75">
      <c r="B34" s="3" t="s">
        <v>46</v>
      </c>
      <c r="C34" s="3">
        <v>0</v>
      </c>
      <c r="D34" s="12"/>
    </row>
    <row r="35" spans="2:8" s="3" customFormat="1" ht="12.75">
      <c r="B35" s="3" t="s">
        <v>30</v>
      </c>
      <c r="C35" s="3">
        <v>0</v>
      </c>
      <c r="D35" s="12"/>
      <c r="H35" s="13"/>
    </row>
    <row r="36" spans="1:5" s="3" customFormat="1" ht="12.75">
      <c r="A36" s="4"/>
      <c r="B36" s="4" t="s">
        <v>47</v>
      </c>
      <c r="C36" s="4">
        <v>0</v>
      </c>
      <c r="D36" s="12"/>
      <c r="E36" s="4"/>
    </row>
    <row r="37" spans="1:4" s="3" customFormat="1" ht="12.75">
      <c r="A37" s="4"/>
      <c r="B37" s="4" t="s">
        <v>24</v>
      </c>
      <c r="D37" s="12"/>
    </row>
    <row r="38" spans="1:4" s="3" customFormat="1" ht="12.75">
      <c r="A38" s="4"/>
      <c r="B38" s="3" t="s">
        <v>45</v>
      </c>
      <c r="C38" s="3">
        <v>0</v>
      </c>
      <c r="D38" s="12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2"/>
      <c r="E39" s="8"/>
    </row>
    <row r="40" spans="2:5" s="3" customFormat="1" ht="12.75">
      <c r="B40" s="3" t="s">
        <v>30</v>
      </c>
      <c r="C40" s="6">
        <v>0</v>
      </c>
      <c r="D40" s="12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2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2">
        <f>375/1000</f>
        <v>0.375</v>
      </c>
      <c r="E44" s="5"/>
      <c r="F44" s="8"/>
    </row>
    <row r="45" spans="1:5" s="3" customFormat="1" ht="12.75">
      <c r="A45" s="4"/>
      <c r="B45" s="4" t="s">
        <v>24</v>
      </c>
      <c r="C45" s="3">
        <v>186.00799999999998</v>
      </c>
      <c r="E45" s="5"/>
    </row>
    <row r="46" spans="1:5" s="3" customFormat="1" ht="12.75">
      <c r="A46" s="4"/>
      <c r="B46" s="4" t="s">
        <v>59</v>
      </c>
      <c r="C46" s="23">
        <f>SUM(C44:C45)</f>
        <v>186.38299999999998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26">
        <f>C7+C42+C46</f>
        <v>199.38299999999998</v>
      </c>
      <c r="D49" s="5">
        <f>D7+D42+D43</f>
        <v>1.9470435512543172E-05</v>
      </c>
      <c r="E49" s="5"/>
    </row>
    <row r="50" spans="1:5" s="3" customFormat="1" ht="12.75">
      <c r="A50" s="4"/>
      <c r="B50" s="4" t="s">
        <v>17</v>
      </c>
      <c r="C50" s="27">
        <v>667678.95313</v>
      </c>
      <c r="E50" s="14"/>
    </row>
    <row r="51" spans="1:5" s="3" customFormat="1" ht="12.75">
      <c r="A51" s="4"/>
      <c r="B51" s="4" t="s">
        <v>53</v>
      </c>
      <c r="C51" s="12">
        <f>+C49/C50</f>
        <v>0.0002986210649074919</v>
      </c>
      <c r="E51" s="12"/>
    </row>
    <row r="52" s="3" customFormat="1" ht="12.75"/>
    <row r="53" s="3" customFormat="1" ht="12.75">
      <c r="C53" s="17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2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2014-08-26T05:54:28Z</dcterms:modified>
  <cp:category/>
  <cp:version/>
  <cp:contentType/>
  <cp:contentStatus/>
</cp:coreProperties>
</file>